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230" yWindow="90" windowWidth="9765" windowHeight="96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3" i="1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5"/>
  <c r="A6"/>
  <c r="A7"/>
  <c r="A8"/>
  <c r="A9"/>
  <c r="A10"/>
  <c r="A4"/>
  <c r="A12"/>
  <c r="A11"/>
  <c r="D8"/>
  <c r="E21"/>
  <c r="E22"/>
  <c r="E23"/>
  <c r="E24"/>
  <c r="E25"/>
  <c r="E26"/>
  <c r="E27"/>
  <c r="E28"/>
  <c r="E29"/>
  <c r="E30"/>
  <c r="E31"/>
  <c r="E32"/>
  <c r="E33"/>
  <c r="D21"/>
  <c r="D22"/>
  <c r="D23"/>
  <c r="D24"/>
  <c r="D25"/>
  <c r="D26"/>
  <c r="D27"/>
  <c r="D28"/>
  <c r="D29"/>
  <c r="D30"/>
  <c r="D31"/>
  <c r="D32"/>
  <c r="D33"/>
  <c r="C21"/>
  <c r="C22"/>
  <c r="C23"/>
  <c r="C24"/>
  <c r="C25"/>
  <c r="C26"/>
  <c r="C27"/>
  <c r="C28"/>
  <c r="C29"/>
  <c r="C30"/>
  <c r="C31"/>
  <c r="C32"/>
  <c r="C33"/>
  <c r="C34"/>
  <c r="E5"/>
  <c r="E6"/>
  <c r="E7"/>
  <c r="E8"/>
  <c r="E9"/>
  <c r="E10"/>
  <c r="E11"/>
  <c r="E12"/>
  <c r="E13"/>
  <c r="E14"/>
  <c r="E15"/>
  <c r="E16"/>
  <c r="E17"/>
  <c r="E18"/>
  <c r="E19"/>
  <c r="E20"/>
  <c r="D18"/>
  <c r="D19"/>
  <c r="D20"/>
  <c r="D5"/>
  <c r="D6"/>
  <c r="D7"/>
  <c r="D9"/>
  <c r="D10"/>
  <c r="D11"/>
  <c r="D12"/>
  <c r="D13"/>
  <c r="D14"/>
  <c r="D15"/>
  <c r="D16"/>
  <c r="D17"/>
  <c r="D4"/>
  <c r="E4" s="1"/>
  <c r="C4"/>
  <c r="C5"/>
  <c r="C6"/>
  <c r="C7"/>
  <c r="C8"/>
  <c r="C9"/>
  <c r="C10"/>
  <c r="C11"/>
  <c r="C12"/>
  <c r="C13"/>
  <c r="C14"/>
  <c r="C15"/>
  <c r="C16"/>
  <c r="C17"/>
  <c r="C18"/>
  <c r="C19"/>
  <c r="C20"/>
</calcChain>
</file>

<file path=xl/sharedStrings.xml><?xml version="1.0" encoding="utf-8"?>
<sst xmlns="http://schemas.openxmlformats.org/spreadsheetml/2006/main" count="119" uniqueCount="80">
  <si>
    <t>32B</t>
    <phoneticPr fontId="1"/>
  </si>
  <si>
    <t>ADC値(10進)</t>
    <rPh sb="3" eb="4">
      <t>チ</t>
    </rPh>
    <rPh sb="7" eb="8">
      <t>シン</t>
    </rPh>
    <phoneticPr fontId="1"/>
  </si>
  <si>
    <t>ADC値(HEX)</t>
    <rPh sb="3" eb="4">
      <t>チ</t>
    </rPh>
    <phoneticPr fontId="1"/>
  </si>
  <si>
    <t>30E</t>
    <phoneticPr fontId="1"/>
  </si>
  <si>
    <t>基板1103005</t>
    <rPh sb="0" eb="2">
      <t>キバン</t>
    </rPh>
    <phoneticPr fontId="1"/>
  </si>
  <si>
    <t>2F1</t>
    <phoneticPr fontId="1"/>
  </si>
  <si>
    <t>データ出力OK</t>
    <rPh sb="3" eb="5">
      <t>シュツリョク</t>
    </rPh>
    <phoneticPr fontId="1"/>
  </si>
  <si>
    <t>OK</t>
    <phoneticPr fontId="1"/>
  </si>
  <si>
    <t>2D4</t>
    <phoneticPr fontId="1"/>
  </si>
  <si>
    <t>2B6</t>
    <phoneticPr fontId="1"/>
  </si>
  <si>
    <t>29F</t>
    <phoneticPr fontId="1"/>
  </si>
  <si>
    <t>29B(安定しない)</t>
    <rPh sb="4" eb="6">
      <t>アンテイ</t>
    </rPh>
    <phoneticPr fontId="1"/>
  </si>
  <si>
    <t>2D1(安定しない)</t>
    <rPh sb="4" eb="6">
      <t>アンテイ</t>
    </rPh>
    <phoneticPr fontId="1"/>
  </si>
  <si>
    <t>3BE(安定しない)</t>
    <phoneticPr fontId="1"/>
  </si>
  <si>
    <t>3FF(安定しない)</t>
    <rPh sb="4" eb="6">
      <t>アンテイ</t>
    </rPh>
    <phoneticPr fontId="1"/>
  </si>
  <si>
    <t>動作停止</t>
    <rPh sb="0" eb="2">
      <t>ドウサ</t>
    </rPh>
    <rPh sb="2" eb="4">
      <t>テイシ</t>
    </rPh>
    <phoneticPr fontId="1"/>
  </si>
  <si>
    <t>実際のADC値（Ver 0x42）</t>
    <rPh sb="0" eb="2">
      <t>ジッサイ</t>
    </rPh>
    <rPh sb="6" eb="7">
      <t>チ</t>
    </rPh>
    <phoneticPr fontId="1"/>
  </si>
  <si>
    <t>OK</t>
    <phoneticPr fontId="1"/>
  </si>
  <si>
    <t>ADCHEX値</t>
    <rPh sb="6" eb="7">
      <t>チ</t>
    </rPh>
    <phoneticPr fontId="1"/>
  </si>
  <si>
    <t>実際のADC値（Ver 0x43）</t>
    <rPh sb="0" eb="2">
      <t>ジッサイ</t>
    </rPh>
    <rPh sb="6" eb="7">
      <t>チ</t>
    </rPh>
    <phoneticPr fontId="1"/>
  </si>
  <si>
    <t>基板1102008</t>
    <rPh sb="0" eb="2">
      <t>キバン</t>
    </rPh>
    <phoneticPr fontId="1"/>
  </si>
  <si>
    <t>31F</t>
    <phoneticPr fontId="1"/>
  </si>
  <si>
    <t>2FF</t>
    <phoneticPr fontId="1"/>
  </si>
  <si>
    <t>2E1</t>
    <phoneticPr fontId="1"/>
  </si>
  <si>
    <t>2C3</t>
    <phoneticPr fontId="1"/>
  </si>
  <si>
    <t>動作停止</t>
    <rPh sb="0" eb="2">
      <t>ドウサ</t>
    </rPh>
    <rPh sb="2" eb="4">
      <t>テイシ</t>
    </rPh>
    <phoneticPr fontId="1"/>
  </si>
  <si>
    <t>FF</t>
    <phoneticPr fontId="1"/>
  </si>
  <si>
    <t>F7</t>
    <phoneticPr fontId="1"/>
  </si>
  <si>
    <t>EE</t>
    <phoneticPr fontId="1"/>
  </si>
  <si>
    <t>E5</t>
    <phoneticPr fontId="1"/>
  </si>
  <si>
    <t>DD</t>
    <phoneticPr fontId="1"/>
  </si>
  <si>
    <t>D5</t>
    <phoneticPr fontId="1"/>
  </si>
  <si>
    <t>CC</t>
    <phoneticPr fontId="1"/>
  </si>
  <si>
    <t>C4</t>
    <phoneticPr fontId="1"/>
  </si>
  <si>
    <t>ADCHのみ</t>
    <phoneticPr fontId="1"/>
  </si>
  <si>
    <t>電源値</t>
    <rPh sb="0" eb="2">
      <t>デンゲン</t>
    </rPh>
    <rPh sb="2" eb="3">
      <t>チ</t>
    </rPh>
    <phoneticPr fontId="1"/>
  </si>
  <si>
    <t>BB</t>
    <phoneticPr fontId="1"/>
  </si>
  <si>
    <t>B2</t>
    <phoneticPr fontId="1"/>
  </si>
  <si>
    <t>AA</t>
    <phoneticPr fontId="1"/>
  </si>
  <si>
    <t>A1</t>
    <phoneticPr fontId="1"/>
  </si>
  <si>
    <t>ADCH値</t>
    <rPh sb="4" eb="5">
      <t>チ</t>
    </rPh>
    <phoneticPr fontId="1"/>
  </si>
  <si>
    <t>D4</t>
    <phoneticPr fontId="1"/>
  </si>
  <si>
    <t>CE</t>
    <phoneticPr fontId="1"/>
  </si>
  <si>
    <t>C7</t>
    <phoneticPr fontId="1"/>
  </si>
  <si>
    <t>BF</t>
    <phoneticPr fontId="1"/>
  </si>
  <si>
    <t>B8</t>
    <phoneticPr fontId="1"/>
  </si>
  <si>
    <t>B0</t>
    <phoneticPr fontId="1"/>
  </si>
  <si>
    <t>D1</t>
    <phoneticPr fontId="1"/>
  </si>
  <si>
    <t>CA</t>
    <phoneticPr fontId="1"/>
  </si>
  <si>
    <t>C3</t>
    <phoneticPr fontId="1"/>
  </si>
  <si>
    <t>BC</t>
    <phoneticPr fontId="1"/>
  </si>
  <si>
    <t>7F</t>
    <phoneticPr fontId="1"/>
  </si>
  <si>
    <t>6E</t>
    <phoneticPr fontId="1"/>
  </si>
  <si>
    <t>5D</t>
    <phoneticPr fontId="1"/>
  </si>
  <si>
    <t>4C</t>
    <phoneticPr fontId="1"/>
  </si>
  <si>
    <t>3B</t>
    <phoneticPr fontId="1"/>
  </si>
  <si>
    <t>2A</t>
    <phoneticPr fontId="1"/>
  </si>
  <si>
    <t>実際のADC値（Ver 0x44）</t>
    <rPh sb="0" eb="2">
      <t>ジッサイ</t>
    </rPh>
    <rPh sb="6" eb="7">
      <t>チ</t>
    </rPh>
    <phoneticPr fontId="1"/>
  </si>
  <si>
    <t>2F9</t>
    <phoneticPr fontId="1"/>
  </si>
  <si>
    <t>OK</t>
    <phoneticPr fontId="1"/>
  </si>
  <si>
    <t>C6</t>
    <phoneticPr fontId="1"/>
  </si>
  <si>
    <t>CD</t>
    <phoneticPr fontId="1"/>
  </si>
  <si>
    <t>D5</t>
    <phoneticPr fontId="1"/>
  </si>
  <si>
    <t>2DF</t>
    <phoneticPr fontId="1"/>
  </si>
  <si>
    <t>B7</t>
    <phoneticPr fontId="1"/>
  </si>
  <si>
    <t>2C1</t>
    <phoneticPr fontId="1"/>
  </si>
  <si>
    <t>B0</t>
    <phoneticPr fontId="1"/>
  </si>
  <si>
    <t>AA</t>
    <phoneticPr fontId="1"/>
  </si>
  <si>
    <t>2A9</t>
    <phoneticPr fontId="1"/>
  </si>
  <si>
    <t>2A0</t>
    <phoneticPr fontId="1"/>
  </si>
  <si>
    <t>A8</t>
    <phoneticPr fontId="1"/>
  </si>
  <si>
    <t>B8</t>
    <phoneticPr fontId="1"/>
  </si>
  <si>
    <t>3B3(安定しない)</t>
    <phoneticPr fontId="1"/>
  </si>
  <si>
    <t>EC</t>
    <phoneticPr fontId="1"/>
  </si>
  <si>
    <t>2DA(安定しない)</t>
    <phoneticPr fontId="1"/>
  </si>
  <si>
    <t>3FF(安定しない)</t>
    <phoneticPr fontId="1"/>
  </si>
  <si>
    <t>FF</t>
    <phoneticPr fontId="1"/>
  </si>
  <si>
    <t>4月14日テスターで可変電圧器からの電圧を測って、BATT LOWしきい値0xBFの電圧値を測ってみたところ、2.6680Vの時にそのAD値になることがわかった。</t>
    <rPh sb="1" eb="2">
      <t>ガツ</t>
    </rPh>
    <rPh sb="4" eb="5">
      <t>ニチ</t>
    </rPh>
    <rPh sb="10" eb="12">
      <t>カヘン</t>
    </rPh>
    <rPh sb="12" eb="14">
      <t>デンアツ</t>
    </rPh>
    <rPh sb="14" eb="15">
      <t>キ</t>
    </rPh>
    <rPh sb="18" eb="20">
      <t>デンアツ</t>
    </rPh>
    <rPh sb="21" eb="22">
      <t>ハカ</t>
    </rPh>
    <rPh sb="36" eb="37">
      <t>チ</t>
    </rPh>
    <rPh sb="42" eb="44">
      <t>デンアツ</t>
    </rPh>
    <rPh sb="44" eb="45">
      <t>チ</t>
    </rPh>
    <rPh sb="46" eb="47">
      <t>ハカ</t>
    </rPh>
    <rPh sb="63" eb="64">
      <t>トキ</t>
    </rPh>
    <rPh sb="69" eb="70">
      <t>チ</t>
    </rPh>
    <phoneticPr fontId="1"/>
  </si>
  <si>
    <t>電源電圧（理論値）</t>
    <rPh sb="0" eb="2">
      <t>デンゲン</t>
    </rPh>
    <rPh sb="2" eb="4">
      <t>デンアツ</t>
    </rPh>
    <rPh sb="5" eb="8">
      <t>リロンチ</t>
    </rPh>
    <phoneticPr fontId="1"/>
  </si>
  <si>
    <t>実際の電源値（実測）</t>
    <rPh sb="0" eb="2">
      <t>ジッサイ</t>
    </rPh>
    <rPh sb="3" eb="5">
      <t>デンゲン</t>
    </rPh>
    <rPh sb="5" eb="6">
      <t>チ</t>
    </rPh>
    <rPh sb="7" eb="9">
      <t>ジッソク</t>
    </rPh>
    <phoneticPr fontId="1"/>
  </si>
</sst>
</file>

<file path=xl/styles.xml><?xml version="1.0" encoding="utf-8"?>
<styleSheet xmlns="http://schemas.openxmlformats.org/spreadsheetml/2006/main">
  <numFmts count="4">
    <numFmt numFmtId="176" formatCode="0.000_ "/>
    <numFmt numFmtId="177" formatCode="0.0_ "/>
    <numFmt numFmtId="178" formatCode="000"/>
    <numFmt numFmtId="179" formatCode="00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1" fontId="0" fillId="0" borderId="0" xfId="0" applyNumberFormat="1" applyAlignment="1">
      <alignment horizontal="right" vertical="center"/>
    </xf>
    <xf numFmtId="11" fontId="0" fillId="0" borderId="0" xfId="0" quotePrefix="1" applyNumberFormat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46"/>
  <sheetViews>
    <sheetView tabSelected="1" workbookViewId="0">
      <selection activeCell="G14" sqref="G14"/>
    </sheetView>
  </sheetViews>
  <sheetFormatPr defaultRowHeight="13.5"/>
  <cols>
    <col min="1" max="1" width="19.375" bestFit="1" customWidth="1"/>
    <col min="2" max="2" width="12.25" style="1" customWidth="1"/>
    <col min="3" max="3" width="13" style="2" bestFit="1" customWidth="1"/>
    <col min="4" max="4" width="12.375" style="1" bestFit="1" customWidth="1"/>
    <col min="5" max="5" width="11.75" style="3" bestFit="1" customWidth="1"/>
    <col min="6" max="6" width="11.75" style="7" customWidth="1"/>
    <col min="7" max="7" width="15.125" style="4" bestFit="1" customWidth="1"/>
    <col min="8" max="8" width="8.25" style="4" bestFit="1" customWidth="1"/>
    <col min="9" max="9" width="12.875" bestFit="1" customWidth="1"/>
    <col min="10" max="10" width="15.125" style="4" bestFit="1" customWidth="1"/>
    <col min="11" max="11" width="8.25" style="4" bestFit="1" customWidth="1"/>
    <col min="12" max="12" width="12.875" bestFit="1" customWidth="1"/>
    <col min="13" max="13" width="15.125" style="4" bestFit="1" customWidth="1"/>
    <col min="14" max="14" width="8.25" style="4" bestFit="1" customWidth="1"/>
    <col min="15" max="15" width="12.875" bestFit="1" customWidth="1"/>
    <col min="16" max="16" width="9" customWidth="1"/>
    <col min="17" max="17" width="8.625" customWidth="1"/>
  </cols>
  <sheetData>
    <row r="1" spans="1:15">
      <c r="A1" t="s">
        <v>79</v>
      </c>
      <c r="B1" s="8" t="s">
        <v>78</v>
      </c>
      <c r="C1" s="2" t="s">
        <v>35</v>
      </c>
      <c r="D1" s="1" t="s">
        <v>1</v>
      </c>
      <c r="E1" s="3" t="s">
        <v>2</v>
      </c>
      <c r="F1" s="7" t="s">
        <v>34</v>
      </c>
      <c r="G1" s="12" t="s">
        <v>57</v>
      </c>
      <c r="H1" s="12"/>
      <c r="I1" s="12"/>
      <c r="J1" s="12" t="s">
        <v>19</v>
      </c>
      <c r="K1" s="12"/>
      <c r="L1" s="12"/>
      <c r="M1" s="12" t="s">
        <v>16</v>
      </c>
      <c r="N1" s="12"/>
      <c r="O1" s="12"/>
    </row>
    <row r="2" spans="1:15">
      <c r="G2" s="12" t="s">
        <v>20</v>
      </c>
      <c r="H2" s="12"/>
      <c r="I2" s="12"/>
      <c r="J2" s="12" t="s">
        <v>20</v>
      </c>
      <c r="K2" s="12"/>
      <c r="L2" s="12"/>
      <c r="M2" s="12" t="s">
        <v>4</v>
      </c>
      <c r="N2" s="12"/>
      <c r="O2" s="12"/>
    </row>
    <row r="3" spans="1:15">
      <c r="G3" s="4" t="s">
        <v>18</v>
      </c>
      <c r="H3" s="4" t="s">
        <v>40</v>
      </c>
      <c r="I3" t="s">
        <v>6</v>
      </c>
      <c r="J3" s="4" t="s">
        <v>18</v>
      </c>
      <c r="K3" s="4" t="s">
        <v>40</v>
      </c>
      <c r="L3" t="s">
        <v>6</v>
      </c>
      <c r="M3" s="4" t="s">
        <v>18</v>
      </c>
      <c r="N3" s="4" t="s">
        <v>40</v>
      </c>
      <c r="O3" t="s">
        <v>6</v>
      </c>
    </row>
    <row r="4" spans="1:15">
      <c r="A4" s="9">
        <f>B4+0.468</f>
        <v>3.468</v>
      </c>
      <c r="B4" s="1">
        <v>3</v>
      </c>
      <c r="C4" s="2">
        <f>B4/(3/1.095)</f>
        <v>1.095</v>
      </c>
      <c r="D4" s="1">
        <f>(1024/(1.095/C4))-1</f>
        <v>1023</v>
      </c>
      <c r="E4" s="3" t="str">
        <f>DEC2HEX(D4)</f>
        <v>3FF</v>
      </c>
      <c r="F4" s="7" t="s">
        <v>26</v>
      </c>
      <c r="G4" s="4">
        <v>355</v>
      </c>
      <c r="H4" s="4" t="s">
        <v>62</v>
      </c>
      <c r="I4" t="s">
        <v>59</v>
      </c>
      <c r="J4" s="4">
        <v>353</v>
      </c>
      <c r="K4" s="4" t="s">
        <v>41</v>
      </c>
      <c r="L4" t="s">
        <v>17</v>
      </c>
      <c r="M4" s="4">
        <v>346</v>
      </c>
      <c r="N4" s="4" t="s">
        <v>47</v>
      </c>
      <c r="O4" t="s">
        <v>17</v>
      </c>
    </row>
    <row r="5" spans="1:15">
      <c r="A5" s="9">
        <f t="shared" ref="A5:A10" si="0">B5+0.468</f>
        <v>3.3679999999999999</v>
      </c>
      <c r="B5" s="1">
        <v>2.9</v>
      </c>
      <c r="C5" s="2">
        <f t="shared" ref="C5:C34" si="1">B5/(3/1.095)</f>
        <v>1.0585</v>
      </c>
      <c r="D5" s="1">
        <f t="shared" ref="D5:D33" si="2">(1024/(1.095/C5))-1</f>
        <v>988.86666666666656</v>
      </c>
      <c r="E5" s="3" t="str">
        <f t="shared" ref="E5:E33" si="3">DEC2HEX(D5)</f>
        <v>3DC</v>
      </c>
      <c r="F5" s="7" t="s">
        <v>27</v>
      </c>
      <c r="G5" s="4">
        <v>336</v>
      </c>
      <c r="H5" s="4" t="s">
        <v>61</v>
      </c>
      <c r="I5" t="s">
        <v>59</v>
      </c>
      <c r="J5" s="4">
        <v>339</v>
      </c>
      <c r="K5" s="4" t="s">
        <v>42</v>
      </c>
      <c r="L5" t="s">
        <v>17</v>
      </c>
      <c r="M5" s="4" t="s">
        <v>0</v>
      </c>
      <c r="N5" s="4" t="s">
        <v>48</v>
      </c>
      <c r="O5" t="s">
        <v>7</v>
      </c>
    </row>
    <row r="6" spans="1:15">
      <c r="A6" s="9">
        <f t="shared" si="0"/>
        <v>3.2679999999999998</v>
      </c>
      <c r="B6" s="1">
        <v>2.8</v>
      </c>
      <c r="C6" s="2">
        <f t="shared" si="1"/>
        <v>1.022</v>
      </c>
      <c r="D6" s="1">
        <f t="shared" si="2"/>
        <v>954.73333333333335</v>
      </c>
      <c r="E6" s="3" t="str">
        <f t="shared" si="3"/>
        <v>3BA</v>
      </c>
      <c r="F6" s="7" t="s">
        <v>28</v>
      </c>
      <c r="G6" s="4">
        <v>319</v>
      </c>
      <c r="H6" s="4" t="s">
        <v>60</v>
      </c>
      <c r="I6" t="s">
        <v>59</v>
      </c>
      <c r="J6" s="4" t="s">
        <v>21</v>
      </c>
      <c r="K6" s="4" t="s">
        <v>43</v>
      </c>
      <c r="L6" t="s">
        <v>17</v>
      </c>
      <c r="M6" s="5" t="s">
        <v>3</v>
      </c>
      <c r="N6" s="5" t="s">
        <v>49</v>
      </c>
      <c r="O6" t="s">
        <v>7</v>
      </c>
    </row>
    <row r="7" spans="1:15">
      <c r="A7" s="9">
        <f t="shared" si="0"/>
        <v>3.1680000000000001</v>
      </c>
      <c r="B7" s="1">
        <v>2.7</v>
      </c>
      <c r="C7" s="2">
        <f t="shared" si="1"/>
        <v>0.98550000000000015</v>
      </c>
      <c r="D7" s="1">
        <f t="shared" si="2"/>
        <v>920.60000000000014</v>
      </c>
      <c r="E7" s="3" t="str">
        <f t="shared" si="3"/>
        <v>398</v>
      </c>
      <c r="F7" s="7" t="s">
        <v>29</v>
      </c>
      <c r="G7" s="4" t="s">
        <v>58</v>
      </c>
      <c r="I7" t="s">
        <v>59</v>
      </c>
      <c r="J7" s="4" t="s">
        <v>22</v>
      </c>
      <c r="K7" s="4" t="s">
        <v>44</v>
      </c>
      <c r="L7" t="s">
        <v>17</v>
      </c>
      <c r="M7" s="4" t="s">
        <v>5</v>
      </c>
      <c r="N7" s="4" t="s">
        <v>50</v>
      </c>
      <c r="O7" t="s">
        <v>7</v>
      </c>
    </row>
    <row r="8" spans="1:15">
      <c r="A8" s="9">
        <f t="shared" si="0"/>
        <v>3.0680000000000001</v>
      </c>
      <c r="B8" s="1">
        <v>2.6</v>
      </c>
      <c r="C8" s="2">
        <f t="shared" si="1"/>
        <v>0.94900000000000007</v>
      </c>
      <c r="D8" s="1">
        <f>(1024/(1.095/C8))-1</f>
        <v>886.4666666666667</v>
      </c>
      <c r="E8" s="3" t="str">
        <f t="shared" si="3"/>
        <v>376</v>
      </c>
      <c r="F8" s="7" t="s">
        <v>30</v>
      </c>
      <c r="G8" s="5" t="s">
        <v>63</v>
      </c>
      <c r="H8" s="5" t="s">
        <v>64</v>
      </c>
      <c r="I8" t="s">
        <v>59</v>
      </c>
      <c r="J8" s="6" t="s">
        <v>23</v>
      </c>
      <c r="K8" s="5" t="s">
        <v>45</v>
      </c>
      <c r="L8" t="s">
        <v>17</v>
      </c>
      <c r="M8" s="4" t="s">
        <v>8</v>
      </c>
      <c r="O8" t="s">
        <v>7</v>
      </c>
    </row>
    <row r="9" spans="1:15">
      <c r="A9" s="9">
        <f t="shared" si="0"/>
        <v>2.968</v>
      </c>
      <c r="B9" s="1">
        <v>2.5</v>
      </c>
      <c r="C9" s="2">
        <f t="shared" si="1"/>
        <v>0.91250000000000009</v>
      </c>
      <c r="D9" s="1">
        <f t="shared" si="2"/>
        <v>852.33333333333337</v>
      </c>
      <c r="E9" s="3" t="str">
        <f t="shared" si="3"/>
        <v>354</v>
      </c>
      <c r="F9" s="7" t="s">
        <v>31</v>
      </c>
      <c r="G9" s="4" t="s">
        <v>65</v>
      </c>
      <c r="H9" s="4" t="s">
        <v>66</v>
      </c>
      <c r="I9" t="s">
        <v>59</v>
      </c>
      <c r="J9" s="4" t="s">
        <v>24</v>
      </c>
      <c r="K9" s="4" t="s">
        <v>46</v>
      </c>
      <c r="L9" t="s">
        <v>17</v>
      </c>
      <c r="M9" s="4" t="s">
        <v>9</v>
      </c>
      <c r="O9" t="s">
        <v>7</v>
      </c>
    </row>
    <row r="10" spans="1:15">
      <c r="A10" s="9">
        <f t="shared" si="0"/>
        <v>2.8679999999999999</v>
      </c>
      <c r="B10" s="1">
        <v>2.4</v>
      </c>
      <c r="C10" s="2">
        <f t="shared" si="1"/>
        <v>0.876</v>
      </c>
      <c r="D10" s="1">
        <f t="shared" si="2"/>
        <v>818.2</v>
      </c>
      <c r="E10" s="3" t="str">
        <f t="shared" si="3"/>
        <v>332</v>
      </c>
      <c r="F10" s="7" t="s">
        <v>32</v>
      </c>
      <c r="G10" s="4" t="s">
        <v>68</v>
      </c>
      <c r="H10" s="4" t="s">
        <v>67</v>
      </c>
      <c r="I10" t="s">
        <v>59</v>
      </c>
      <c r="J10" s="4" t="s">
        <v>25</v>
      </c>
      <c r="M10" s="4" t="s">
        <v>10</v>
      </c>
      <c r="O10" t="s">
        <v>7</v>
      </c>
    </row>
    <row r="11" spans="1:15">
      <c r="A11" s="9">
        <f>B11+0.468</f>
        <v>2.7679999999999998</v>
      </c>
      <c r="B11" s="1">
        <v>2.2999999999999998</v>
      </c>
      <c r="C11" s="2">
        <f t="shared" si="1"/>
        <v>0.83950000000000002</v>
      </c>
      <c r="D11" s="1">
        <f t="shared" si="2"/>
        <v>784.06666666666661</v>
      </c>
      <c r="E11" s="3" t="str">
        <f t="shared" si="3"/>
        <v>310</v>
      </c>
      <c r="F11" s="7" t="s">
        <v>33</v>
      </c>
      <c r="G11" s="4" t="s">
        <v>69</v>
      </c>
      <c r="H11" s="4" t="s">
        <v>70</v>
      </c>
      <c r="I11" t="s">
        <v>59</v>
      </c>
      <c r="M11" s="4" t="s">
        <v>11</v>
      </c>
      <c r="O11" t="s">
        <v>7</v>
      </c>
    </row>
    <row r="12" spans="1:15">
      <c r="A12" s="9">
        <f>B12+0.468</f>
        <v>2.6680000000000001</v>
      </c>
      <c r="B12" s="1">
        <v>2.2000000000000002</v>
      </c>
      <c r="C12" s="2">
        <f t="shared" si="1"/>
        <v>0.80300000000000016</v>
      </c>
      <c r="D12" s="1">
        <f t="shared" si="2"/>
        <v>749.93333333333351</v>
      </c>
      <c r="E12" s="3" t="str">
        <f t="shared" si="3"/>
        <v>2ED</v>
      </c>
      <c r="F12" s="7" t="s">
        <v>36</v>
      </c>
      <c r="G12" s="4" t="s">
        <v>74</v>
      </c>
      <c r="H12" s="4" t="s">
        <v>71</v>
      </c>
      <c r="I12" t="s">
        <v>59</v>
      </c>
      <c r="M12" s="4" t="s">
        <v>12</v>
      </c>
      <c r="O12" t="s">
        <v>7</v>
      </c>
    </row>
    <row r="13" spans="1:15">
      <c r="A13" s="9">
        <f t="shared" ref="A13:A34" si="4">B13+0.468</f>
        <v>2.5680000000000001</v>
      </c>
      <c r="B13" s="1">
        <v>2.1</v>
      </c>
      <c r="C13" s="2">
        <f t="shared" si="1"/>
        <v>0.76650000000000007</v>
      </c>
      <c r="D13" s="1">
        <f t="shared" si="2"/>
        <v>715.80000000000007</v>
      </c>
      <c r="E13" s="3" t="str">
        <f t="shared" si="3"/>
        <v>2CB</v>
      </c>
      <c r="F13" s="7" t="s">
        <v>37</v>
      </c>
      <c r="G13" s="4" t="s">
        <v>72</v>
      </c>
      <c r="H13" s="4" t="s">
        <v>73</v>
      </c>
      <c r="I13" t="s">
        <v>59</v>
      </c>
      <c r="M13" s="4" t="s">
        <v>13</v>
      </c>
      <c r="O13" t="s">
        <v>7</v>
      </c>
    </row>
    <row r="14" spans="1:15">
      <c r="A14" s="9">
        <f t="shared" si="4"/>
        <v>2.468</v>
      </c>
      <c r="B14" s="1">
        <v>2</v>
      </c>
      <c r="C14" s="2">
        <f t="shared" si="1"/>
        <v>0.73000000000000009</v>
      </c>
      <c r="D14" s="1">
        <f t="shared" si="2"/>
        <v>681.66666666666674</v>
      </c>
      <c r="E14" s="3" t="str">
        <f t="shared" si="3"/>
        <v>2A9</v>
      </c>
      <c r="F14" s="7" t="s">
        <v>38</v>
      </c>
      <c r="G14" s="4" t="s">
        <v>75</v>
      </c>
      <c r="H14" s="4" t="s">
        <v>76</v>
      </c>
      <c r="I14" t="s">
        <v>59</v>
      </c>
      <c r="M14" s="4" t="s">
        <v>14</v>
      </c>
      <c r="O14" t="s">
        <v>7</v>
      </c>
    </row>
    <row r="15" spans="1:15">
      <c r="A15" s="9">
        <f t="shared" si="4"/>
        <v>2.3679999999999999</v>
      </c>
      <c r="B15" s="1">
        <v>1.9</v>
      </c>
      <c r="C15" s="2">
        <f t="shared" si="1"/>
        <v>0.69350000000000001</v>
      </c>
      <c r="D15" s="1">
        <f t="shared" si="2"/>
        <v>647.5333333333333</v>
      </c>
      <c r="E15" s="3" t="str">
        <f t="shared" si="3"/>
        <v>287</v>
      </c>
      <c r="F15" s="7" t="s">
        <v>39</v>
      </c>
      <c r="G15" s="4" t="s">
        <v>75</v>
      </c>
      <c r="H15" s="4" t="s">
        <v>76</v>
      </c>
      <c r="I15" t="s">
        <v>59</v>
      </c>
      <c r="M15" s="4" t="s">
        <v>15</v>
      </c>
    </row>
    <row r="16" spans="1:15">
      <c r="A16" s="9">
        <f t="shared" si="4"/>
        <v>2.2680000000000002</v>
      </c>
      <c r="B16" s="1">
        <v>1.8</v>
      </c>
      <c r="C16" s="2">
        <f t="shared" si="1"/>
        <v>0.65700000000000003</v>
      </c>
      <c r="D16" s="1">
        <f t="shared" si="2"/>
        <v>613.40000000000009</v>
      </c>
      <c r="E16" s="3" t="str">
        <f t="shared" si="3"/>
        <v>265</v>
      </c>
      <c r="F16" s="7">
        <v>99</v>
      </c>
      <c r="G16" s="4" t="s">
        <v>75</v>
      </c>
      <c r="H16" s="4" t="s">
        <v>76</v>
      </c>
      <c r="I16" t="s">
        <v>59</v>
      </c>
    </row>
    <row r="17" spans="1:7">
      <c r="A17" s="9">
        <f t="shared" si="4"/>
        <v>2.1680000000000001</v>
      </c>
      <c r="B17" s="1">
        <v>1.7</v>
      </c>
      <c r="C17" s="2">
        <f t="shared" si="1"/>
        <v>0.62050000000000005</v>
      </c>
      <c r="D17" s="1">
        <f t="shared" si="2"/>
        <v>579.26666666666677</v>
      </c>
      <c r="E17" s="3" t="str">
        <f t="shared" si="3"/>
        <v>243</v>
      </c>
      <c r="F17" s="7">
        <v>90</v>
      </c>
      <c r="G17" s="4" t="s">
        <v>15</v>
      </c>
    </row>
    <row r="18" spans="1:7">
      <c r="A18" s="9">
        <f t="shared" si="4"/>
        <v>2.0680000000000001</v>
      </c>
      <c r="B18" s="1">
        <v>1.6</v>
      </c>
      <c r="C18" s="2">
        <f t="shared" si="1"/>
        <v>0.58400000000000007</v>
      </c>
      <c r="D18" s="1">
        <f>(1024/(1.095/C18))-1</f>
        <v>545.13333333333344</v>
      </c>
      <c r="E18" s="3" t="str">
        <f t="shared" si="3"/>
        <v>221</v>
      </c>
      <c r="F18" s="7">
        <v>88</v>
      </c>
    </row>
    <row r="19" spans="1:7">
      <c r="A19" s="9">
        <f t="shared" si="4"/>
        <v>1.968</v>
      </c>
      <c r="B19" s="1">
        <v>1.5</v>
      </c>
      <c r="C19" s="2">
        <f t="shared" si="1"/>
        <v>0.54749999999999999</v>
      </c>
      <c r="D19" s="1">
        <f t="shared" si="2"/>
        <v>511</v>
      </c>
      <c r="E19" s="3" t="str">
        <f t="shared" si="3"/>
        <v>1FF</v>
      </c>
      <c r="F19" s="7" t="s">
        <v>51</v>
      </c>
    </row>
    <row r="20" spans="1:7">
      <c r="A20" s="9">
        <f t="shared" si="4"/>
        <v>1.8679999999999999</v>
      </c>
      <c r="B20" s="1">
        <v>1.4</v>
      </c>
      <c r="C20" s="2">
        <f t="shared" si="1"/>
        <v>0.51100000000000001</v>
      </c>
      <c r="D20" s="1">
        <f t="shared" si="2"/>
        <v>476.86666666666667</v>
      </c>
      <c r="E20" s="3" t="str">
        <f t="shared" si="3"/>
        <v>1DC</v>
      </c>
      <c r="F20" s="7">
        <v>77</v>
      </c>
    </row>
    <row r="21" spans="1:7">
      <c r="A21" s="9">
        <f t="shared" si="4"/>
        <v>1.768</v>
      </c>
      <c r="B21" s="1">
        <v>1.3</v>
      </c>
      <c r="C21" s="2">
        <f t="shared" si="1"/>
        <v>0.47450000000000003</v>
      </c>
      <c r="D21" s="1">
        <f t="shared" si="2"/>
        <v>442.73333333333335</v>
      </c>
      <c r="E21" s="3" t="str">
        <f t="shared" si="3"/>
        <v>1BA</v>
      </c>
      <c r="F21" s="7" t="s">
        <v>52</v>
      </c>
    </row>
    <row r="22" spans="1:7">
      <c r="A22" s="9">
        <f t="shared" si="4"/>
        <v>1.6679999999999999</v>
      </c>
      <c r="B22" s="1">
        <v>1.2</v>
      </c>
      <c r="C22" s="2">
        <f t="shared" si="1"/>
        <v>0.438</v>
      </c>
      <c r="D22" s="1">
        <f t="shared" si="2"/>
        <v>408.6</v>
      </c>
      <c r="E22" s="3" t="str">
        <f t="shared" si="3"/>
        <v>198</v>
      </c>
      <c r="F22" s="7">
        <v>66</v>
      </c>
    </row>
    <row r="23" spans="1:7">
      <c r="A23" s="9">
        <f t="shared" si="4"/>
        <v>1.5680000000000001</v>
      </c>
      <c r="B23" s="1">
        <v>1.1000000000000001</v>
      </c>
      <c r="C23" s="2">
        <f t="shared" si="1"/>
        <v>0.40150000000000008</v>
      </c>
      <c r="D23" s="1">
        <f t="shared" si="2"/>
        <v>374.46666666666675</v>
      </c>
      <c r="E23" s="3" t="str">
        <f t="shared" si="3"/>
        <v>176</v>
      </c>
      <c r="F23" s="7" t="s">
        <v>53</v>
      </c>
    </row>
    <row r="24" spans="1:7">
      <c r="A24" s="9">
        <f t="shared" si="4"/>
        <v>1.468</v>
      </c>
      <c r="B24" s="1">
        <v>1</v>
      </c>
      <c r="C24" s="2">
        <f t="shared" si="1"/>
        <v>0.36500000000000005</v>
      </c>
      <c r="D24" s="1">
        <f t="shared" si="2"/>
        <v>340.33333333333337</v>
      </c>
      <c r="E24" s="3" t="str">
        <f t="shared" si="3"/>
        <v>154</v>
      </c>
      <c r="F24" s="7">
        <v>55</v>
      </c>
    </row>
    <row r="25" spans="1:7">
      <c r="A25" s="9">
        <f t="shared" si="4"/>
        <v>1.367999999999999</v>
      </c>
      <c r="B25" s="1">
        <v>0.89999999999999902</v>
      </c>
      <c r="C25" s="2">
        <f t="shared" si="1"/>
        <v>0.32849999999999968</v>
      </c>
      <c r="D25" s="1">
        <f t="shared" si="2"/>
        <v>306.1999999999997</v>
      </c>
      <c r="E25" s="3" t="str">
        <f t="shared" si="3"/>
        <v>132</v>
      </c>
      <c r="F25" s="7" t="s">
        <v>54</v>
      </c>
    </row>
    <row r="26" spans="1:7">
      <c r="A26" s="9">
        <f t="shared" si="4"/>
        <v>1.2679999999999991</v>
      </c>
      <c r="B26" s="1">
        <v>0.79999999999999905</v>
      </c>
      <c r="C26" s="2">
        <f t="shared" si="1"/>
        <v>0.29199999999999965</v>
      </c>
      <c r="D26" s="1">
        <f t="shared" si="2"/>
        <v>272.06666666666632</v>
      </c>
      <c r="E26" s="3" t="str">
        <f t="shared" si="3"/>
        <v>110</v>
      </c>
      <c r="F26" s="7">
        <v>44</v>
      </c>
    </row>
    <row r="27" spans="1:7">
      <c r="A27" s="9">
        <f t="shared" si="4"/>
        <v>1.167999999999999</v>
      </c>
      <c r="B27" s="1">
        <v>0.69999999999999896</v>
      </c>
      <c r="C27" s="2">
        <f t="shared" si="1"/>
        <v>0.25549999999999962</v>
      </c>
      <c r="D27" s="1">
        <f t="shared" si="2"/>
        <v>237.933333333333</v>
      </c>
      <c r="E27" s="3" t="str">
        <f t="shared" si="3"/>
        <v>ED</v>
      </c>
      <c r="F27" s="7" t="s">
        <v>55</v>
      </c>
    </row>
    <row r="28" spans="1:7">
      <c r="A28" s="9">
        <f t="shared" si="4"/>
        <v>1.067999999999999</v>
      </c>
      <c r="B28" s="1">
        <v>0.59999999999999898</v>
      </c>
      <c r="C28" s="2">
        <f t="shared" si="1"/>
        <v>0.21899999999999964</v>
      </c>
      <c r="D28" s="1">
        <f t="shared" si="2"/>
        <v>203.79999999999967</v>
      </c>
      <c r="E28" s="3" t="str">
        <f t="shared" si="3"/>
        <v>CB</v>
      </c>
      <c r="F28" s="7">
        <v>32</v>
      </c>
    </row>
    <row r="29" spans="1:7">
      <c r="A29" s="9">
        <f t="shared" si="4"/>
        <v>0.96799999999999997</v>
      </c>
      <c r="B29" s="1">
        <v>0.5</v>
      </c>
      <c r="C29" s="2">
        <f t="shared" si="1"/>
        <v>0.18250000000000002</v>
      </c>
      <c r="D29" s="1">
        <f t="shared" si="2"/>
        <v>169.66666666666669</v>
      </c>
      <c r="E29" s="3" t="str">
        <f t="shared" si="3"/>
        <v>A9</v>
      </c>
      <c r="F29" s="7" t="s">
        <v>56</v>
      </c>
    </row>
    <row r="30" spans="1:7">
      <c r="A30" s="9">
        <f t="shared" si="4"/>
        <v>0.8680000000000001</v>
      </c>
      <c r="B30" s="1">
        <v>0.4</v>
      </c>
      <c r="C30" s="2">
        <f t="shared" si="1"/>
        <v>0.14600000000000002</v>
      </c>
      <c r="D30" s="1">
        <f t="shared" si="2"/>
        <v>135.53333333333336</v>
      </c>
      <c r="E30" s="3" t="str">
        <f t="shared" si="3"/>
        <v>87</v>
      </c>
      <c r="F30" s="7">
        <v>21</v>
      </c>
    </row>
    <row r="31" spans="1:7">
      <c r="A31" s="9">
        <f t="shared" si="4"/>
        <v>0.76800000000000002</v>
      </c>
      <c r="B31" s="1">
        <v>0.3</v>
      </c>
      <c r="C31" s="2">
        <f t="shared" si="1"/>
        <v>0.1095</v>
      </c>
      <c r="D31" s="1">
        <f t="shared" si="2"/>
        <v>101.4</v>
      </c>
      <c r="E31" s="3" t="str">
        <f t="shared" si="3"/>
        <v>65</v>
      </c>
      <c r="F31" s="7">
        <v>19</v>
      </c>
    </row>
    <row r="32" spans="1:7">
      <c r="A32" s="9">
        <f t="shared" si="4"/>
        <v>0.66800000000000004</v>
      </c>
      <c r="B32" s="1">
        <v>0.2</v>
      </c>
      <c r="C32" s="2">
        <f t="shared" si="1"/>
        <v>7.3000000000000009E-2</v>
      </c>
      <c r="D32" s="1">
        <f t="shared" si="2"/>
        <v>67.26666666666668</v>
      </c>
      <c r="E32" s="3" t="str">
        <f t="shared" si="3"/>
        <v>43</v>
      </c>
      <c r="F32" s="7">
        <v>10</v>
      </c>
    </row>
    <row r="33" spans="1:12">
      <c r="A33" s="9">
        <f t="shared" si="4"/>
        <v>0.56800000000000006</v>
      </c>
      <c r="B33" s="1">
        <v>0.1</v>
      </c>
      <c r="C33" s="2">
        <f t="shared" si="1"/>
        <v>3.6500000000000005E-2</v>
      </c>
      <c r="D33" s="1">
        <f t="shared" si="2"/>
        <v>33.13333333333334</v>
      </c>
      <c r="E33" s="3" t="str">
        <f t="shared" si="3"/>
        <v>21</v>
      </c>
      <c r="F33" s="7">
        <v>8</v>
      </c>
    </row>
    <row r="34" spans="1:12">
      <c r="A34" s="9">
        <f t="shared" si="4"/>
        <v>0.46800000000000003</v>
      </c>
      <c r="B34" s="1">
        <v>0</v>
      </c>
      <c r="C34" s="2">
        <f t="shared" si="1"/>
        <v>0</v>
      </c>
    </row>
    <row r="46" spans="1:12">
      <c r="B46" s="10" t="s">
        <v>77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</row>
  </sheetData>
  <mergeCells count="7">
    <mergeCell ref="B46:L46"/>
    <mergeCell ref="M1:O1"/>
    <mergeCell ref="M2:O2"/>
    <mergeCell ref="J1:L1"/>
    <mergeCell ref="J2:L2"/>
    <mergeCell ref="G1:I1"/>
    <mergeCell ref="G2:I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kmaehara</dc:creator>
  <cp:lastModifiedBy>kmaehara</cp:lastModifiedBy>
  <dcterms:created xsi:type="dcterms:W3CDTF">2011-03-28T02:44:32Z</dcterms:created>
  <dcterms:modified xsi:type="dcterms:W3CDTF">2011-04-28T05:24:11Z</dcterms:modified>
</cp:coreProperties>
</file>